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5525" windowHeight="7560"/>
  </bookViews>
  <sheets>
    <sheet name="工事費内訳書" sheetId="2" r:id="rId1"/>
  </sheets>
  <definedNames>
    <definedName name="_xlnm.Print_Area" localSheetId="0">工事費内訳書!$A$1:$G$80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G75" i="2"/>
  <c r="G74" i="2"/>
  <c r="G73" i="2"/>
  <c r="G69" i="2"/>
  <c r="G68" i="2" s="1"/>
  <c r="G67" i="2" s="1"/>
  <c r="G65" i="2"/>
  <c r="G64" i="2" s="1"/>
  <c r="G63" i="2" s="1"/>
  <c r="G61" i="2" s="1"/>
  <c r="G60" i="2" s="1"/>
  <c r="G57" i="2"/>
  <c r="G56" i="2" s="1"/>
  <c r="G55" i="2" s="1"/>
  <c r="G52" i="2"/>
  <c r="G46" i="2"/>
  <c r="G45" i="2" s="1"/>
  <c r="G42" i="2"/>
  <c r="G41" i="2"/>
  <c r="G38" i="2"/>
  <c r="G25" i="2"/>
  <c r="G24" i="2"/>
  <c r="G14" i="2"/>
  <c r="G13" i="2" s="1"/>
  <c r="G12" i="2" l="1"/>
  <c r="G11" i="2" s="1"/>
  <c r="G10" i="2" s="1"/>
  <c r="G79" i="2" s="1"/>
  <c r="G80" i="2" s="1"/>
</calcChain>
</file>

<file path=xl/sharedStrings.xml><?xml version="1.0" encoding="utf-8"?>
<sst xmlns="http://schemas.openxmlformats.org/spreadsheetml/2006/main" count="155" uniqueCount="89">
  <si>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</si>
  <si>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</si>
  <si>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</si>
  <si>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</si>
  <si>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</si>
  <si>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</si>
  <si>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</si>
  <si>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</si>
  <si>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</si>
  <si>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</si>
  <si>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</si>
  <si>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</si>
  <si>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</si>
  <si>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長寿命化　見能林　管水路工事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</si>
  <si>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</si>
  <si>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</si>
  <si>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</si>
  <si>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</si>
  <si>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</si>
  <si>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</si>
  <si>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</si>
  <si>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</si>
  <si>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砂基礎①
_x000D_再生砂</t>
  </si>
  <si>
    <t>砂基礎②
_x000D_再生砂</t>
  </si>
  <si>
    <t>埋戻①
_x000D_再生砂</t>
  </si>
  <si>
    <t>埋戻②
_x000D_RC-40</t>
  </si>
  <si>
    <t>埋戻③
_x000D_現場発生土</t>
  </si>
  <si>
    <t>基面整正
_x000D_</t>
  </si>
  <si>
    <t>㎡</t>
  </si>
  <si>
    <t>埋設表示テープ
_x000D_</t>
  </si>
  <si>
    <t>ｍ</t>
  </si>
  <si>
    <t>産廃処分
_x000D_作業残土、運搬～処分</t>
  </si>
  <si>
    <t>管体工
_x000D_</t>
  </si>
  <si>
    <t>硬質ポリ塩化ビニル管布設工
_x000D_1号、8号、9号幹線</t>
  </si>
  <si>
    <t>硬質ポリ塩化ビニル管
_x000D_VU RR φ200</t>
  </si>
  <si>
    <t>硬質ポリ塩化ビニル管
_x000D_VU RR φ100</t>
  </si>
  <si>
    <t>硬質ポリ塩化ビニル管
_x000D_VU RR φ75</t>
  </si>
  <si>
    <t>硬質ポリ塩化ビニル管継手材
_x000D_FCD 5°5/8 φ200</t>
  </si>
  <si>
    <t>個</t>
  </si>
  <si>
    <t>硬質ポリ塩化ビニル管継手材
_x000D_FCD 45° φ200</t>
  </si>
  <si>
    <t>硬質ポリ塩化ビニル管継手材
_x000D_FCD分岐側離脱防止金具 φ200*φ100</t>
  </si>
  <si>
    <t>硬質ポリ塩化ビニル管継手材
_x000D_FCD分岐側離脱防止金具 φ200*φ75</t>
  </si>
  <si>
    <t>硬質ポリ塩化ビニル管継手
_x000D_FCDドレッサージョイント離脱防止付　φ200</t>
  </si>
  <si>
    <t>硬質ポリ塩化ビニル管継手
_x000D_FCDドレッサージョイント離脱防止付　φ100</t>
  </si>
  <si>
    <t>硬質ポリ塩化ビニル管継手
_x000D_FCDドレッサージョイント離脱防止付　φ75</t>
  </si>
  <si>
    <t>硬質ポリ塩化ビニル管継手材
_x000D_FCD　MFジョイント離脱防止付 φ200</t>
  </si>
  <si>
    <t>硬質ポリ塩化ビニル管継手材
_x000D_フランジ接合部品 φ200</t>
  </si>
  <si>
    <t>組</t>
  </si>
  <si>
    <t>弁設置工
_x000D_</t>
  </si>
  <si>
    <t>弁類
_x000D_ソフトシール仕切弁 φ200</t>
  </si>
  <si>
    <t>基</t>
  </si>
  <si>
    <t>弁室据付
_x000D_既設再利用</t>
  </si>
  <si>
    <t>枚</t>
  </si>
  <si>
    <t>道路復旧工
_x000D_</t>
  </si>
  <si>
    <t>アスファルト舗装工
_x000D_</t>
  </si>
  <si>
    <t>上層路盤（車道・路肩部）
_x000D_</t>
  </si>
  <si>
    <t>表層（車道・路肩部）
_x000D_</t>
  </si>
  <si>
    <t>構造物撤去工
_x000D_</t>
  </si>
  <si>
    <t>既設管撤去工
_x000D_撤去・処分</t>
  </si>
  <si>
    <t>既設管撤去
_x000D_VUφ200</t>
  </si>
  <si>
    <t>既設管撤去
_x000D_VUφ100</t>
  </si>
  <si>
    <t>既設管撤去
_x000D_VUφ75</t>
  </si>
  <si>
    <t>弁類撤去
_x000D_</t>
  </si>
  <si>
    <t>産廃処分
_x000D_廃プラ、運搬～処分</t>
  </si>
  <si>
    <t>アスファルト舗装撤去工
_x000D_</t>
  </si>
  <si>
    <t>舗装版破砕
_x000D_</t>
  </si>
  <si>
    <t>産廃処分
_x000D_As、運搬～処分</t>
  </si>
  <si>
    <t>直接工事費（仮設工）
_x000D_</t>
  </si>
  <si>
    <t>仮設工
_x000D_</t>
  </si>
  <si>
    <t>水替工
_x000D_</t>
  </si>
  <si>
    <t>交通誘導員
_x000D_</t>
  </si>
  <si>
    <t>人</t>
  </si>
  <si>
    <t>間接工事費
_x000D_</t>
  </si>
  <si>
    <t>共通仮設費
_x000D_</t>
  </si>
  <si>
    <t>共通仮設費（率計上分）
_x000D_</t>
  </si>
  <si>
    <t>準備費
_x000D_</t>
  </si>
  <si>
    <t>試掘
_x000D_</t>
  </si>
  <si>
    <t>試掘
_x000D_掘削・埋戻</t>
  </si>
  <si>
    <t>技術管理費
_x000D_</t>
  </si>
  <si>
    <t>試験費
_x000D_</t>
  </si>
  <si>
    <t>漏水試験
_x000D_</t>
  </si>
  <si>
    <t>現場管理費
_x000D_</t>
  </si>
  <si>
    <t>一般管理費等
_x000D_</t>
  </si>
  <si>
    <t>一括計上価格
_x000D_</t>
  </si>
  <si>
    <t>再生砂試験
_x000D_</t>
  </si>
  <si>
    <t>六価クロム溶出試験
_x000D_</t>
  </si>
  <si>
    <t>検体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</si>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</sst>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+G12+G55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+G13+G24+G41+G45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1080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44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75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56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126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632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414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30</v>
      </c>
      <c r="F22" s="19">
        <v>865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21</v>
      </c>
      <c r="F23" s="19">
        <v>446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32</v>
      </c>
      <c r="C24" s="28"/>
      <c r="D24" s="29"/>
      <c r="E24" s="18" t="s">
        <v>15</v>
      </c>
      <c r="F24" s="19">
        <v>1</v>
      </c>
      <c r="G24" s="20">
        <f>+G25+G38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33</v>
      </c>
      <c r="D25" s="29"/>
      <c r="E25" s="18" t="s">
        <v>15</v>
      </c>
      <c r="F25" s="19">
        <v>1</v>
      </c>
      <c r="G25" s="20">
        <f>+G26+G27+G28+G29+G30+G31+G32+G33+G34+G35+G36+G37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34</v>
      </c>
      <c r="E26" s="18" t="s">
        <v>30</v>
      </c>
      <c r="F26" s="19">
        <v>832.9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30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30</v>
      </c>
      <c r="F28" s="19">
        <v>31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38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39</v>
      </c>
      <c r="E30" s="18" t="s">
        <v>38</v>
      </c>
      <c r="F30" s="19">
        <v>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40</v>
      </c>
      <c r="E31" s="18" t="s">
        <v>38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41</v>
      </c>
      <c r="E32" s="18" t="s">
        <v>38</v>
      </c>
      <c r="F32" s="19">
        <v>31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38</v>
      </c>
      <c r="F33" s="19">
        <v>6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43</v>
      </c>
      <c r="E34" s="18" t="s">
        <v>38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44</v>
      </c>
      <c r="E35" s="18" t="s">
        <v>38</v>
      </c>
      <c r="F35" s="19">
        <v>31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45</v>
      </c>
      <c r="E36" s="18" t="s">
        <v>38</v>
      </c>
      <c r="F36" s="19">
        <v>8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46</v>
      </c>
      <c r="E37" s="18" t="s">
        <v>47</v>
      </c>
      <c r="F37" s="19">
        <v>8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48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49</v>
      </c>
      <c r="E39" s="18" t="s">
        <v>50</v>
      </c>
      <c r="F39" s="19">
        <v>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51</v>
      </c>
      <c r="E40" s="18" t="s">
        <v>52</v>
      </c>
      <c r="F40" s="19">
        <v>24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53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54</v>
      </c>
      <c r="D42" s="29"/>
      <c r="E42" s="18" t="s">
        <v>15</v>
      </c>
      <c r="F42" s="19">
        <v>1</v>
      </c>
      <c r="G42" s="20">
        <f>+G43+G44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55</v>
      </c>
      <c r="E43" s="18" t="s">
        <v>28</v>
      </c>
      <c r="F43" s="19">
        <v>1583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56</v>
      </c>
      <c r="E44" s="18" t="s">
        <v>28</v>
      </c>
      <c r="F44" s="19">
        <v>1583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31" t="s">
        <v>57</v>
      </c>
      <c r="C45" s="28"/>
      <c r="D45" s="29"/>
      <c r="E45" s="18" t="s">
        <v>15</v>
      </c>
      <c r="F45" s="19">
        <v>1</v>
      </c>
      <c r="G45" s="20">
        <f>+G46+G52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58</v>
      </c>
      <c r="D46" s="29"/>
      <c r="E46" s="18" t="s">
        <v>15</v>
      </c>
      <c r="F46" s="19">
        <v>1</v>
      </c>
      <c r="G46" s="20">
        <f>+G47+G48+G49+G50+G51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59</v>
      </c>
      <c r="E47" s="18" t="s">
        <v>30</v>
      </c>
      <c r="F47" s="19">
        <v>832.9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60</v>
      </c>
      <c r="E48" s="18" t="s">
        <v>30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61</v>
      </c>
      <c r="E49" s="18" t="s">
        <v>30</v>
      </c>
      <c r="F49" s="19">
        <v>31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62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63</v>
      </c>
      <c r="E51" s="18" t="s">
        <v>21</v>
      </c>
      <c r="F51" s="19">
        <v>4.5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31" t="s">
        <v>64</v>
      </c>
      <c r="D52" s="29"/>
      <c r="E52" s="18" t="s">
        <v>15</v>
      </c>
      <c r="F52" s="19">
        <v>1</v>
      </c>
      <c r="G52" s="20">
        <f>+G53+G54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65</v>
      </c>
      <c r="E53" s="18" t="s">
        <v>28</v>
      </c>
      <c r="F53" s="19">
        <v>1583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66</v>
      </c>
      <c r="E54" s="18" t="s">
        <v>21</v>
      </c>
      <c r="F54" s="19">
        <v>63</v>
      </c>
      <c r="G54" s="33"/>
      <c r="H54" s="2"/>
      <c r="I54" s="21">
        <v>45</v>
      </c>
      <c r="J54" s="21">
        <v>4</v>
      </c>
    </row>
    <row r="55" spans="1:10" ht="42" customHeight="1">
      <c r="A55" s="30" t="s">
        <v>67</v>
      </c>
      <c r="B55" s="28"/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1</v>
      </c>
    </row>
    <row r="56" spans="1:10" ht="42" customHeight="1">
      <c r="A56" s="16"/>
      <c r="B56" s="31" t="s">
        <v>68</v>
      </c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68</v>
      </c>
      <c r="D57" s="29"/>
      <c r="E57" s="18" t="s">
        <v>15</v>
      </c>
      <c r="F57" s="19">
        <v>1</v>
      </c>
      <c r="G57" s="20">
        <f>+G58+G59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69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70</v>
      </c>
      <c r="E59" s="18" t="s">
        <v>71</v>
      </c>
      <c r="F59" s="19">
        <v>4</v>
      </c>
      <c r="G59" s="33"/>
      <c r="H59" s="2"/>
      <c r="I59" s="21">
        <v>50</v>
      </c>
      <c r="J59" s="21">
        <v>4</v>
      </c>
    </row>
    <row r="60" spans="1:10" ht="42" customHeight="1">
      <c r="A60" s="30" t="s">
        <v>72</v>
      </c>
      <c r="B60" s="28"/>
      <c r="C60" s="28"/>
      <c r="D60" s="29"/>
      <c r="E60" s="18" t="s">
        <v>15</v>
      </c>
      <c r="F60" s="19">
        <v>1</v>
      </c>
      <c r="G60" s="20">
        <f>+G61+G71</f>
        <v>0</v>
      </c>
      <c r="H60" s="2"/>
      <c r="I60" s="21">
        <v>51</v>
      </c>
      <c r="J60" s="21"/>
    </row>
    <row r="61" spans="1:10" ht="42" customHeight="1">
      <c r="A61" s="30" t="s">
        <v>73</v>
      </c>
      <c r="B61" s="28"/>
      <c r="C61" s="28"/>
      <c r="D61" s="29"/>
      <c r="E61" s="18" t="s">
        <v>15</v>
      </c>
      <c r="F61" s="19">
        <v>1</v>
      </c>
      <c r="G61" s="20">
        <f>+G62+G63+G67</f>
        <v>0</v>
      </c>
      <c r="H61" s="2"/>
      <c r="I61" s="21">
        <v>52</v>
      </c>
      <c r="J61" s="21">
        <v>200</v>
      </c>
    </row>
    <row r="62" spans="1:10" ht="42" customHeight="1">
      <c r="A62" s="30" t="s">
        <v>74</v>
      </c>
      <c r="B62" s="28"/>
      <c r="C62" s="28"/>
      <c r="D62" s="29"/>
      <c r="E62" s="18" t="s">
        <v>15</v>
      </c>
      <c r="F62" s="19">
        <v>1</v>
      </c>
      <c r="G62" s="33"/>
      <c r="H62" s="2"/>
      <c r="I62" s="21">
        <v>53</v>
      </c>
      <c r="J62" s="21"/>
    </row>
    <row r="63" spans="1:10" ht="42" customHeight="1">
      <c r="A63" s="30" t="s">
        <v>75</v>
      </c>
      <c r="B63" s="28"/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1</v>
      </c>
    </row>
    <row r="64" spans="1:10" ht="42" customHeight="1">
      <c r="A64" s="16"/>
      <c r="B64" s="31" t="s">
        <v>75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76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77</v>
      </c>
      <c r="E66" s="18" t="s">
        <v>15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30" t="s">
        <v>78</v>
      </c>
      <c r="B67" s="28"/>
      <c r="C67" s="28"/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1</v>
      </c>
    </row>
    <row r="68" spans="1:10" ht="42" customHeight="1">
      <c r="A68" s="16"/>
      <c r="B68" s="31" t="s">
        <v>79</v>
      </c>
      <c r="C68" s="28"/>
      <c r="D68" s="29"/>
      <c r="E68" s="18" t="s">
        <v>15</v>
      </c>
      <c r="F68" s="19">
        <v>1</v>
      </c>
      <c r="G68" s="20">
        <f>+G69</f>
        <v>0</v>
      </c>
      <c r="H68" s="2"/>
      <c r="I68" s="21">
        <v>59</v>
      </c>
      <c r="J68" s="21">
        <v>2</v>
      </c>
    </row>
    <row r="69" spans="1:10" ht="42" customHeight="1">
      <c r="A69" s="16"/>
      <c r="B69" s="17"/>
      <c r="C69" s="31" t="s">
        <v>80</v>
      </c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80</v>
      </c>
      <c r="E70" s="18" t="s">
        <v>15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30" t="s">
        <v>81</v>
      </c>
      <c r="B71" s="28"/>
      <c r="C71" s="28"/>
      <c r="D71" s="29"/>
      <c r="E71" s="18" t="s">
        <v>15</v>
      </c>
      <c r="F71" s="19">
        <v>1</v>
      </c>
      <c r="G71" s="33"/>
      <c r="H71" s="2"/>
      <c r="I71" s="21">
        <v>62</v>
      </c>
      <c r="J71" s="21">
        <v>210</v>
      </c>
    </row>
    <row r="72" spans="1:10" ht="42" customHeight="1">
      <c r="A72" s="30" t="s">
        <v>82</v>
      </c>
      <c r="B72" s="28"/>
      <c r="C72" s="28"/>
      <c r="D72" s="29"/>
      <c r="E72" s="18" t="s">
        <v>15</v>
      </c>
      <c r="F72" s="19">
        <v>1</v>
      </c>
      <c r="G72" s="33"/>
      <c r="H72" s="2"/>
      <c r="I72" s="21">
        <v>63</v>
      </c>
      <c r="J72" s="21">
        <v>220</v>
      </c>
    </row>
    <row r="73" spans="1:10" ht="42" customHeight="1">
      <c r="A73" s="30" t="s">
        <v>83</v>
      </c>
      <c r="B73" s="28"/>
      <c r="C73" s="28"/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1</v>
      </c>
    </row>
    <row r="74" spans="1:10" ht="42" customHeight="1">
      <c r="A74" s="16"/>
      <c r="B74" s="31" t="s">
        <v>79</v>
      </c>
      <c r="C74" s="28"/>
      <c r="D74" s="29"/>
      <c r="E74" s="18" t="s">
        <v>15</v>
      </c>
      <c r="F74" s="19">
        <v>1</v>
      </c>
      <c r="G74" s="20">
        <f>+G75+G77</f>
        <v>0</v>
      </c>
      <c r="H74" s="2"/>
      <c r="I74" s="21">
        <v>65</v>
      </c>
      <c r="J74" s="21">
        <v>2</v>
      </c>
    </row>
    <row r="75" spans="1:10" ht="42" customHeight="1">
      <c r="A75" s="16"/>
      <c r="B75" s="17"/>
      <c r="C75" s="31" t="s">
        <v>84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85</v>
      </c>
      <c r="E76" s="18" t="s">
        <v>86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31" t="s">
        <v>87</v>
      </c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2" t="s">
        <v>87</v>
      </c>
      <c r="E78" s="18" t="s">
        <v>15</v>
      </c>
      <c r="F78" s="19">
        <v>1</v>
      </c>
      <c r="G78" s="33"/>
      <c r="H78" s="2"/>
      <c r="I78" s="21">
        <v>69</v>
      </c>
      <c r="J78" s="21">
        <v>4</v>
      </c>
    </row>
    <row r="79" spans="1:10" ht="42" customHeight="1">
      <c r="A79" s="34" t="s">
        <v>88</v>
      </c>
      <c r="B79" s="35"/>
      <c r="C79" s="35"/>
      <c r="D79" s="36"/>
      <c r="E79" s="37" t="s">
        <v>15</v>
      </c>
      <c r="F79" s="38">
        <v>1</v>
      </c>
      <c r="G79" s="39">
        <f>+G10+G72+G73</f>
        <v>0</v>
      </c>
      <c r="H79" s="40"/>
      <c r="I79" s="41">
        <v>70</v>
      </c>
      <c r="J79" s="41">
        <v>30</v>
      </c>
    </row>
    <row r="80" spans="1:10" ht="42" customHeight="1">
      <c r="A80" s="22" t="s">
        <v>11</v>
      </c>
      <c r="B80" s="23"/>
      <c r="C80" s="23"/>
      <c r="D80" s="24"/>
      <c r="E80" s="25" t="s">
        <v>12</v>
      </c>
      <c r="F80" s="26" t="s">
        <v>12</v>
      </c>
      <c r="G80" s="27">
        <f>G79</f>
        <v>0</v>
      </c>
      <c r="I80" s="21">
        <v>71</v>
      </c>
      <c r="J80" s="21">
        <v>90</v>
      </c>
    </row>
    <row r="81" ht="42" customHeight="1"/>
    <row r="82" ht="42" customHeight="1"/>
  </sheetData>
  <sheetProtection algorithmName="SHA-512" hashValue="+ZGJ9dKoVbTIjTf6ba5nqKbkMispt7ML9EIazwScS60o2oGItna8Gasjq5f9/gWLn6FuCQDXGzrumNjtKfZvlg==" saltValue="l0/J/6dQlbsF/H7FlaMr/A==" spinCount="100000" sheet="1" objects="1" scenarios="1"/>
  <mergeCells count="39">
    <mergeCell ref="C77:D77"/>
    <mergeCell ref="A79:D79"/>
    <mergeCell ref="C69:D69"/>
    <mergeCell ref="A71:D71"/>
    <mergeCell ref="A72:D72"/>
    <mergeCell ref="A73:D73"/>
    <mergeCell ref="B74:D74"/>
    <mergeCell ref="C75:D75"/>
    <mergeCell ref="A62:D62"/>
    <mergeCell ref="A63:D63"/>
    <mergeCell ref="B64:D64"/>
    <mergeCell ref="C65:D65"/>
    <mergeCell ref="A67:D67"/>
    <mergeCell ref="B68:D68"/>
    <mergeCell ref="C52:D52"/>
    <mergeCell ref="A55:D55"/>
    <mergeCell ref="B56:D56"/>
    <mergeCell ref="C57:D57"/>
    <mergeCell ref="A60:D60"/>
    <mergeCell ref="A61:D61"/>
    <mergeCell ref="C25:D25"/>
    <mergeCell ref="C38:D38"/>
    <mergeCell ref="B41:D41"/>
    <mergeCell ref="C42:D42"/>
    <mergeCell ref="B45:D45"/>
    <mergeCell ref="C46:D46"/>
    <mergeCell ref="A80:D80"/>
    <mergeCell ref="A10:D10"/>
    <mergeCell ref="A11:D11"/>
    <mergeCell ref="A12:D12"/>
    <mergeCell ref="B13:D13"/>
    <mergeCell ref="C14:D14"/>
    <mergeCell ref="B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2021-06-03T01:30:36Z</dcterms:created>
  <dcterms:modified xsi:type="dcterms:W3CDTF">2021-06-03T01:31:28Z</dcterms:modified>
</cp:coreProperties>
</file>